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S41365\OneDrive - Mott MacDonald\396136 Dopravci Trinec\07 Vykaz\"/>
    </mc:Choice>
  </mc:AlternateContent>
  <xr:revisionPtr revIDLastSave="214" documentId="8_{EF1A16DF-B9FF-4ECC-B1DC-2D9E1A9019EF}" xr6:coauthVersionLast="44" xr6:coauthVersionMax="44" xr10:uidLastSave="{01CF759E-5792-41D1-8869-59E82F17DFDA}"/>
  <bookViews>
    <workbookView xWindow="-120" yWindow="-120" windowWidth="20730" windowHeight="11160" xr2:uid="{A7A8BC52-532C-4A91-88B5-B6BDB7FA31CC}"/>
  </bookViews>
  <sheets>
    <sheet name="Kompenzace" sheetId="2" r:id="rId1"/>
    <sheet name="Doplatek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2" l="1"/>
  <c r="E8" i="4" l="1"/>
  <c r="E12" i="4" s="1"/>
  <c r="F26" i="2"/>
  <c r="E26" i="2"/>
  <c r="F25" i="2"/>
  <c r="E25" i="2"/>
  <c r="E20" i="2"/>
  <c r="E27" i="2" l="1"/>
  <c r="F27" i="2"/>
</calcChain>
</file>

<file path=xl/sharedStrings.xml><?xml version="1.0" encoding="utf-8"?>
<sst xmlns="http://schemas.openxmlformats.org/spreadsheetml/2006/main" count="72" uniqueCount="49">
  <si>
    <t>Dopravní rok</t>
  </si>
  <si>
    <t>Cena za Vozokm (bez přejezdů)</t>
  </si>
  <si>
    <t>Nafta</t>
  </si>
  <si>
    <t>Elektro</t>
  </si>
  <si>
    <t>Cena Vozokm neujetého Spoje</t>
  </si>
  <si>
    <t>Kč/vozkm</t>
  </si>
  <si>
    <t>Označení</t>
  </si>
  <si>
    <t>Jednotka</t>
  </si>
  <si>
    <t>Cena za Objížďky</t>
  </si>
  <si>
    <t xml:space="preserve"> </t>
  </si>
  <si>
    <t xml:space="preserve">Vypočtené ceny </t>
  </si>
  <si>
    <t>Aktualizovaný rozsah Služby</t>
  </si>
  <si>
    <t>Dopravní výkony</t>
  </si>
  <si>
    <t>Plánovaný dopravní výkon dle podílu paliva a kalendářního měsíce</t>
  </si>
  <si>
    <t>Skutečně ujeté Vozokm</t>
  </si>
  <si>
    <t>vozkm</t>
  </si>
  <si>
    <t xml:space="preserve">Vozokm neujeté z důvodů mimo Dopravce </t>
  </si>
  <si>
    <t>Vozokm ujeté v Objížďkách</t>
  </si>
  <si>
    <t>Skutečně provedený dopravní výkon dle Jízdního řádu</t>
  </si>
  <si>
    <t>Nerealizovaný dopravní výkon z důvodů neležících na Dopravci</t>
  </si>
  <si>
    <t>Dopravní výkon ujetý v Objížďkách dle kap. 1.2 Výpočtu kompenzace</t>
  </si>
  <si>
    <t>Nerealizovaný dopravní výkon z důvodů pochybení Dopravce</t>
  </si>
  <si>
    <t xml:space="preserve">Vozokm neujeté pochybením Dopravce </t>
  </si>
  <si>
    <t>Poměrná část investiční dotace dle kap. 1.1 Výpočtu kompenzace</t>
  </si>
  <si>
    <t>Kč</t>
  </si>
  <si>
    <t>Kontrolní součet výkazu dopravního výkonu</t>
  </si>
  <si>
    <t>Kontrola podílu pohonů</t>
  </si>
  <si>
    <t>Dotace</t>
  </si>
  <si>
    <t>Měsíční odpočet investiční dotace</t>
  </si>
  <si>
    <t>Porovnání úplnosti sledování dopravního výkonu v Jízdním řádu</t>
  </si>
  <si>
    <t>VÝKAZ PRO MĚSÍČNÍ VÝPOČET KOMPENZACE (VZOR)</t>
  </si>
  <si>
    <t>Kompenzace</t>
  </si>
  <si>
    <t>VÝKAZ PRO MĚSÍČNÍ VYÚČTOVÁNÍ DOPLATKU (VZOR)</t>
  </si>
  <si>
    <t>Výpočet dle kap. 1 Výpočtu kompenzace</t>
  </si>
  <si>
    <t>Hodnota &lt; 1.000 značí neúplný výkaz skutečnosti</t>
  </si>
  <si>
    <t>Hodnota &gt; 1.000 značí překročený rozsah Služby</t>
  </si>
  <si>
    <t>Plánovaný podíl paliv na dopravním výkonu</t>
  </si>
  <si>
    <t>Skutečný podíl paliv na dopravním výkonu</t>
  </si>
  <si>
    <t>Vyžadován rozdíl skutečnosti a plánu &lt; 3.00 %</t>
  </si>
  <si>
    <t>Hodnota</t>
  </si>
  <si>
    <t>Výpočet doplatku</t>
  </si>
  <si>
    <t>Kalendářní měsíc</t>
  </si>
  <si>
    <t>Tržby</t>
  </si>
  <si>
    <t>Zálohy</t>
  </si>
  <si>
    <t>Komenzace slev Ministerstva dopravy</t>
  </si>
  <si>
    <t>Doplatek</t>
  </si>
  <si>
    <t>Výpočetní nástroj, list Běh smlouvy, řádky 25-26</t>
  </si>
  <si>
    <t>Výpočetní nástroj, list Běh smlouvy, řádky 30-31</t>
  </si>
  <si>
    <t>Výpočetní nástroj, list Běh smlouvy, řádky 35-36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</si>
</sst>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Kč-405]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1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10"/>
      <color theme="1"/>
      <name val="Calibri"/>
      <family val="2"/>
      <scheme val="minor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0" fontId="1" fillId="0" borderId="1" xfId="0" applyNumberFormat="1" applyFont="1" applyBorder="1"/>
    <xf numFmtId="10" fontId="2" fillId="3" borderId="1" xfId="0" applyNumberFormat="1" applyFont="1" applyFill="1" applyBorder="1"/>
    <xf numFmtId="3" fontId="1" fillId="2" borderId="1" xfId="0" applyNumberFormat="1" applyFont="1" applyFill="1" applyBorder="1" applyProtection="1"/>
    <xf numFmtId="2" fontId="1" fillId="2" borderId="1" xfId="0" applyNumberFormat="1" applyFont="1" applyFill="1" applyBorder="1" applyProtection="1"/>
    <xf numFmtId="0" fontId="1" fillId="0" borderId="0" xfId="0" applyFont="1" applyAlignment="1">
      <alignment horizontal="right"/>
    </xf>
    <xf numFmtId="0" fontId="1" fillId="2" borderId="1" xfId="0" applyFont="1" applyFill="1" applyBorder="1"/>
    <xf numFmtId="165" fontId="7" fillId="3" borderId="2" xfId="0" applyNumberFormat="1" applyFont="1" applyFill="1" applyBorder="1" applyAlignment="1">
      <alignment horizontal="center"/>
    </xf>
    <xf numFmtId="165" fontId="7" fillId="3" borderId="3" xfId="0" applyNumberFormat="1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/>
    </xf>
    <xf numFmtId="164" fontId="2" fillId="0" borderId="1" xfId="0" applyNumberFormat="1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right"/>
    </xf>
    <xf numFmtId="164" fontId="2" fillId="0" borderId="1" xfId="0" applyNumberFormat="1" applyFont="1" applyFill="1" applyBorder="1" applyAlignment="1" applyProtection="1">
      <alignment horizontal="right"/>
    </xf>
    <xf numFmtId="164" fontId="1" fillId="0" borderId="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2"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png"/><Relationship Id="rId1" Type="http://schemas.openxmlformats.org/officeDocument/2006/relationships/image" Target="../media/image12.png"/><Relationship Id="rId4" Type="http://schemas.openxmlformats.org/officeDocument/2006/relationships/image" Target="../media/image1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190500</xdr:colOff>
      <xdr:row>7</xdr:row>
      <xdr:rowOff>180975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D0748BE-33BF-4D68-9D18-3076E91F5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1466850"/>
          <a:ext cx="1905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9</xdr:row>
      <xdr:rowOff>8657</xdr:rowOff>
    </xdr:from>
    <xdr:to>
      <xdr:col>2</xdr:col>
      <xdr:colOff>552450</xdr:colOff>
      <xdr:row>10</xdr:row>
      <xdr:rowOff>18181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7A9454D-A725-42C8-9515-74471681A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1894607"/>
          <a:ext cx="552450" cy="219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8</xdr:row>
      <xdr:rowOff>0</xdr:rowOff>
    </xdr:from>
    <xdr:to>
      <xdr:col>2</xdr:col>
      <xdr:colOff>485775</xdr:colOff>
      <xdr:row>9</xdr:row>
      <xdr:rowOff>9525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124130E-B2DC-45B1-B2A2-947419B12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1676400"/>
          <a:ext cx="4857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12</xdr:row>
      <xdr:rowOff>0</xdr:rowOff>
    </xdr:from>
    <xdr:to>
      <xdr:col>2</xdr:col>
      <xdr:colOff>266700</xdr:colOff>
      <xdr:row>12</xdr:row>
      <xdr:rowOff>180975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21411EF4-D893-4B66-B5A5-368867199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2514600"/>
          <a:ext cx="2667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666750</xdr:colOff>
      <xdr:row>13</xdr:row>
      <xdr:rowOff>190500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C28162F-F9BE-4F47-B8A5-12BB7CFC7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2724150"/>
          <a:ext cx="6667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504825</xdr:colOff>
      <xdr:row>15</xdr:row>
      <xdr:rowOff>9525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A65C50B7-D4B5-4657-894B-2832CF410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2933700"/>
          <a:ext cx="50482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2</xdr:col>
      <xdr:colOff>561975</xdr:colOff>
      <xdr:row>16</xdr:row>
      <xdr:rowOff>9525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D1A659C2-D0AB-4D1F-B051-60E4634F3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3143250"/>
          <a:ext cx="5619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16</xdr:row>
      <xdr:rowOff>0</xdr:rowOff>
    </xdr:from>
    <xdr:to>
      <xdr:col>2</xdr:col>
      <xdr:colOff>466725</xdr:colOff>
      <xdr:row>17</xdr:row>
      <xdr:rowOff>9525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A012E9B9-DE7C-43CF-9732-B99906625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3352800"/>
          <a:ext cx="46672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29</xdr:row>
      <xdr:rowOff>0</xdr:rowOff>
    </xdr:from>
    <xdr:to>
      <xdr:col>2</xdr:col>
      <xdr:colOff>190500</xdr:colOff>
      <xdr:row>29</xdr:row>
      <xdr:rowOff>180975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1DDA78E8-16EA-4953-9535-E1C82BD5E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5867400"/>
          <a:ext cx="1905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12700</xdr:colOff>
      <xdr:row>19</xdr:row>
      <xdr:rowOff>38100</xdr:rowOff>
    </xdr:from>
    <xdr:to>
      <xdr:col>2</xdr:col>
      <xdr:colOff>336550</xdr:colOff>
      <xdr:row>21</xdr:row>
      <xdr:rowOff>95250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CEAF564A-F47A-4E42-AA49-57C022EFF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025" y="4019550"/>
          <a:ext cx="2962275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12700</xdr:colOff>
      <xdr:row>24</xdr:row>
      <xdr:rowOff>95250</xdr:rowOff>
    </xdr:from>
    <xdr:to>
      <xdr:col>3</xdr:col>
      <xdr:colOff>393700</xdr:colOff>
      <xdr:row>25</xdr:row>
      <xdr:rowOff>104775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49E6F1A2-5C0E-4D23-B756-A72F6896E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025" y="5124450"/>
          <a:ext cx="37338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31</xdr:row>
      <xdr:rowOff>0</xdr:rowOff>
    </xdr:from>
    <xdr:to>
      <xdr:col>2</xdr:col>
      <xdr:colOff>180975</xdr:colOff>
      <xdr:row>31</xdr:row>
      <xdr:rowOff>180975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80AFC626-24E7-4BF4-824D-F4C736C2B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628650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32</xdr:row>
      <xdr:rowOff>0</xdr:rowOff>
    </xdr:from>
    <xdr:to>
      <xdr:col>5</xdr:col>
      <xdr:colOff>0</xdr:colOff>
      <xdr:row>34</xdr:row>
      <xdr:rowOff>57150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BC3A25E4-4761-412B-918F-C01A5D102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496050"/>
          <a:ext cx="51625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180975</xdr:colOff>
      <xdr:row>7</xdr:row>
      <xdr:rowOff>180975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A703BDE6-C50B-4598-87A7-73FE8BF04E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228600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8</xdr:row>
      <xdr:rowOff>0</xdr:rowOff>
    </xdr:from>
    <xdr:to>
      <xdr:col>2</xdr:col>
      <xdr:colOff>161925</xdr:colOff>
      <xdr:row>8</xdr:row>
      <xdr:rowOff>180975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70211B92-23DE-485E-99E0-A18DAF48D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1676400"/>
          <a:ext cx="1619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9</xdr:row>
      <xdr:rowOff>0</xdr:rowOff>
    </xdr:from>
    <xdr:to>
      <xdr:col>2</xdr:col>
      <xdr:colOff>180975</xdr:colOff>
      <xdr:row>9</xdr:row>
      <xdr:rowOff>180975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9A2E913B-D9B4-4F18-9F28-E92DD4C9B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1885950"/>
          <a:ext cx="1809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10</xdr:row>
      <xdr:rowOff>0</xdr:rowOff>
    </xdr:from>
    <xdr:to>
      <xdr:col>2</xdr:col>
      <xdr:colOff>171450</xdr:colOff>
      <xdr:row>10</xdr:row>
      <xdr:rowOff>180975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52B468C0-4564-41F0-9E29-2540680AD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2095500"/>
          <a:ext cx="1714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78491-2617-4762-B350-B92F9A119737}">
  <dimension ref="B1:H48"/>
  <sheetViews>
    <sheetView showGridLines="0" tabSelected="1" zoomScale="110" zoomScaleNormal="110" workbookViewId="0"/>
  </sheetViews>
  <sheetFormatPr defaultRowHeight="12.75" x14ac:dyDescent="0.2"/>
  <cols>
    <col min="1" max="1" width="4.7109375" style="1" customWidth="1"/>
    <col min="2" max="2" width="39.5703125" style="1" bestFit="1" customWidth="1"/>
    <col min="3" max="4" width="10.7109375" style="1" customWidth="1"/>
    <col min="5" max="6" width="12.7109375" style="1" customWidth="1"/>
    <col min="7" max="7" width="9.140625" style="1"/>
    <col min="8" max="8" width="61.85546875" style="1" bestFit="1" customWidth="1"/>
    <col min="9" max="16384" width="9.140625" style="1"/>
  </cols>
  <sheetData>
    <row r="1" spans="2:8" ht="16.5" customHeight="1" x14ac:dyDescent="0.2"/>
    <row r="2" spans="2:8" ht="16.5" customHeight="1" x14ac:dyDescent="0.2">
      <c r="B2" s="2" t="s">
        <v>30</v>
      </c>
      <c r="C2" s="2"/>
    </row>
    <row r="3" spans="2:8" ht="16.5" customHeight="1" x14ac:dyDescent="0.2"/>
    <row r="4" spans="2:8" ht="16.5" customHeight="1" x14ac:dyDescent="0.2">
      <c r="B4" s="1" t="s">
        <v>0</v>
      </c>
      <c r="C4" s="13"/>
      <c r="D4" s="13"/>
    </row>
    <row r="5" spans="2:8" ht="16.5" customHeight="1" x14ac:dyDescent="0.2">
      <c r="B5" s="1" t="s">
        <v>41</v>
      </c>
      <c r="C5" s="13"/>
      <c r="D5" s="13"/>
    </row>
    <row r="6" spans="2:8" ht="16.5" customHeight="1" x14ac:dyDescent="0.2"/>
    <row r="7" spans="2:8" ht="16.5" customHeight="1" x14ac:dyDescent="0.2">
      <c r="B7" s="2" t="s">
        <v>10</v>
      </c>
      <c r="C7" s="1" t="s">
        <v>6</v>
      </c>
      <c r="D7" s="1" t="s">
        <v>7</v>
      </c>
      <c r="E7" s="4" t="s">
        <v>2</v>
      </c>
      <c r="F7" s="4" t="s">
        <v>3</v>
      </c>
    </row>
    <row r="8" spans="2:8" ht="16.5" customHeight="1" x14ac:dyDescent="0.3">
      <c r="B8" s="1" t="s">
        <v>1</v>
      </c>
      <c r="C8" s="6" t="s">
        <v>9</v>
      </c>
      <c r="D8" s="1" t="s">
        <v>5</v>
      </c>
      <c r="E8" s="11"/>
      <c r="F8" s="11"/>
      <c r="H8" s="3" t="s">
        <v>46</v>
      </c>
    </row>
    <row r="9" spans="2:8" ht="16.5" customHeight="1" x14ac:dyDescent="0.2">
      <c r="B9" s="1" t="s">
        <v>4</v>
      </c>
      <c r="C9" s="7"/>
      <c r="D9" s="1" t="s">
        <v>5</v>
      </c>
      <c r="E9" s="11"/>
      <c r="F9" s="11"/>
      <c r="H9" s="3" t="s">
        <v>47</v>
      </c>
    </row>
    <row r="10" spans="2:8" ht="16.5" customHeight="1" x14ac:dyDescent="0.2">
      <c r="B10" s="1" t="s">
        <v>8</v>
      </c>
      <c r="D10" s="1" t="s">
        <v>5</v>
      </c>
      <c r="E10" s="11"/>
      <c r="F10" s="11"/>
      <c r="H10" s="3" t="s">
        <v>48</v>
      </c>
    </row>
    <row r="11" spans="2:8" ht="16.5" customHeight="1" x14ac:dyDescent="0.2"/>
    <row r="12" spans="2:8" ht="16.5" customHeight="1" x14ac:dyDescent="0.2">
      <c r="B12" s="2" t="s">
        <v>12</v>
      </c>
      <c r="E12" s="4" t="s">
        <v>2</v>
      </c>
      <c r="F12" s="4" t="s">
        <v>3</v>
      </c>
    </row>
    <row r="13" spans="2:8" ht="16.5" customHeight="1" x14ac:dyDescent="0.25">
      <c r="B13" s="1" t="s">
        <v>11</v>
      </c>
      <c r="C13"/>
      <c r="D13" s="1" t="s">
        <v>15</v>
      </c>
      <c r="E13" s="10"/>
      <c r="F13" s="10"/>
      <c r="H13" s="3" t="s">
        <v>13</v>
      </c>
    </row>
    <row r="14" spans="2:8" ht="16.5" customHeight="1" x14ac:dyDescent="0.25">
      <c r="B14" s="1" t="s">
        <v>14</v>
      </c>
      <c r="C14"/>
      <c r="D14" s="1" t="s">
        <v>15</v>
      </c>
      <c r="E14" s="10"/>
      <c r="F14" s="10"/>
      <c r="H14" s="3" t="s">
        <v>18</v>
      </c>
    </row>
    <row r="15" spans="2:8" ht="16.5" customHeight="1" x14ac:dyDescent="0.25">
      <c r="B15" s="1" t="s">
        <v>16</v>
      </c>
      <c r="C15"/>
      <c r="D15" s="1" t="s">
        <v>15</v>
      </c>
      <c r="E15" s="10"/>
      <c r="F15" s="10"/>
      <c r="H15" s="3" t="s">
        <v>19</v>
      </c>
    </row>
    <row r="16" spans="2:8" ht="16.5" customHeight="1" x14ac:dyDescent="0.25">
      <c r="B16" s="1" t="s">
        <v>17</v>
      </c>
      <c r="C16"/>
      <c r="D16" s="1" t="s">
        <v>15</v>
      </c>
      <c r="E16" s="10"/>
      <c r="F16" s="10"/>
      <c r="H16" s="3" t="s">
        <v>20</v>
      </c>
    </row>
    <row r="17" spans="2:8" ht="16.5" customHeight="1" x14ac:dyDescent="0.25">
      <c r="B17" s="1" t="s">
        <v>22</v>
      </c>
      <c r="C17"/>
      <c r="D17" s="1" t="s">
        <v>15</v>
      </c>
      <c r="E17" s="10"/>
      <c r="F17" s="10"/>
      <c r="H17" s="3" t="s">
        <v>21</v>
      </c>
    </row>
    <row r="18" spans="2:8" ht="16.5" customHeight="1" x14ac:dyDescent="0.2"/>
    <row r="19" spans="2:8" ht="16.5" customHeight="1" x14ac:dyDescent="0.2">
      <c r="B19" s="2" t="s">
        <v>25</v>
      </c>
    </row>
    <row r="20" spans="2:8" ht="16.5" customHeight="1" x14ac:dyDescent="0.25">
      <c r="B20"/>
      <c r="C20"/>
      <c r="E20" s="14">
        <f>IFERROR(SUM(E14:F15,E17:F17)/SUM(E13:F13),1)</f>
        <v>1</v>
      </c>
      <c r="F20" s="15"/>
      <c r="H20" s="3" t="s">
        <v>29</v>
      </c>
    </row>
    <row r="21" spans="2:8" ht="16.5" customHeight="1" x14ac:dyDescent="0.2">
      <c r="H21" s="3" t="s">
        <v>34</v>
      </c>
    </row>
    <row r="22" spans="2:8" ht="16.5" customHeight="1" x14ac:dyDescent="0.2">
      <c r="H22" s="3" t="s">
        <v>35</v>
      </c>
    </row>
    <row r="23" spans="2:8" ht="16.5" customHeight="1" x14ac:dyDescent="0.2"/>
    <row r="24" spans="2:8" ht="16.5" customHeight="1" x14ac:dyDescent="0.2">
      <c r="B24" s="2" t="s">
        <v>26</v>
      </c>
      <c r="E24" s="4" t="s">
        <v>2</v>
      </c>
      <c r="F24" s="4" t="s">
        <v>3</v>
      </c>
    </row>
    <row r="25" spans="2:8" ht="16.5" customHeight="1" x14ac:dyDescent="0.25">
      <c r="B25"/>
      <c r="E25" s="8">
        <f>IFERROR(E13/SUM($E$13:$F$13),0)</f>
        <v>0</v>
      </c>
      <c r="F25" s="8">
        <f>IFERROR(F13/SUM($E$13:$F$13),0)</f>
        <v>0</v>
      </c>
      <c r="H25" s="3" t="s">
        <v>36</v>
      </c>
    </row>
    <row r="26" spans="2:8" ht="16.5" customHeight="1" x14ac:dyDescent="0.2">
      <c r="E26" s="8">
        <f>IFERROR(SUM(E14:E16)/SUM($E$13:$F$13),0)</f>
        <v>0</v>
      </c>
      <c r="F26" s="8">
        <f>IFERROR(SUM(F14:F16)/SUM($E$13:$F$13),0)</f>
        <v>0</v>
      </c>
      <c r="H26" s="1" t="s">
        <v>37</v>
      </c>
    </row>
    <row r="27" spans="2:8" ht="16.5" customHeight="1" x14ac:dyDescent="0.2">
      <c r="E27" s="9">
        <f>E26-E25</f>
        <v>0</v>
      </c>
      <c r="F27" s="9">
        <f t="shared" ref="F27" si="0">F26-F25</f>
        <v>0</v>
      </c>
      <c r="H27" s="1" t="s">
        <v>38</v>
      </c>
    </row>
    <row r="28" spans="2:8" ht="16.5" customHeight="1" x14ac:dyDescent="0.2"/>
    <row r="29" spans="2:8" ht="16.5" customHeight="1" x14ac:dyDescent="0.2">
      <c r="B29" s="2" t="s">
        <v>27</v>
      </c>
    </row>
    <row r="30" spans="2:8" ht="16.5" customHeight="1" x14ac:dyDescent="0.3">
      <c r="B30" s="1" t="s">
        <v>28</v>
      </c>
      <c r="C30" s="5" t="s">
        <v>9</v>
      </c>
      <c r="D30" s="1" t="s">
        <v>24</v>
      </c>
      <c r="E30" s="16"/>
      <c r="F30" s="16"/>
      <c r="H30" s="3" t="s">
        <v>23</v>
      </c>
    </row>
    <row r="31" spans="2:8" ht="16.5" customHeight="1" x14ac:dyDescent="0.2"/>
    <row r="32" spans="2:8" ht="16.5" customHeight="1" x14ac:dyDescent="0.25">
      <c r="B32" s="2" t="s">
        <v>31</v>
      </c>
      <c r="C32"/>
      <c r="D32" s="1" t="s">
        <v>24</v>
      </c>
      <c r="E32" s="17">
        <f>SUM(E8*E14,F8*F14,E9*E15,F9*F15,E10*E16,F10*F16)</f>
        <v>0</v>
      </c>
      <c r="F32" s="17"/>
      <c r="H32" s="3" t="s">
        <v>33</v>
      </c>
    </row>
    <row r="33" spans="2:2" ht="16.5" customHeight="1" x14ac:dyDescent="0.25">
      <c r="B33"/>
    </row>
    <row r="34" spans="2:2" ht="16.5" customHeight="1" x14ac:dyDescent="0.2"/>
    <row r="35" spans="2:2" ht="16.5" customHeight="1" x14ac:dyDescent="0.2"/>
    <row r="36" spans="2:2" ht="16.5" customHeight="1" x14ac:dyDescent="0.2"/>
    <row r="37" spans="2:2" ht="16.5" customHeight="1" x14ac:dyDescent="0.2"/>
    <row r="38" spans="2:2" ht="16.5" customHeight="1" x14ac:dyDescent="0.2"/>
    <row r="39" spans="2:2" ht="16.5" customHeight="1" x14ac:dyDescent="0.2"/>
    <row r="40" spans="2:2" ht="16.5" customHeight="1" x14ac:dyDescent="0.2"/>
    <row r="41" spans="2:2" ht="16.5" customHeight="1" x14ac:dyDescent="0.2"/>
    <row r="42" spans="2:2" ht="16.5" customHeight="1" x14ac:dyDescent="0.2"/>
    <row r="43" spans="2:2" ht="16.5" customHeight="1" x14ac:dyDescent="0.2"/>
    <row r="44" spans="2:2" ht="16.5" customHeight="1" x14ac:dyDescent="0.2"/>
    <row r="45" spans="2:2" ht="16.5" customHeight="1" x14ac:dyDescent="0.2"/>
    <row r="46" spans="2:2" ht="16.5" customHeight="1" x14ac:dyDescent="0.2"/>
    <row r="47" spans="2:2" ht="16.5" customHeight="1" x14ac:dyDescent="0.2"/>
    <row r="48" spans="2:2" ht="16.5" customHeight="1" x14ac:dyDescent="0.2"/>
  </sheetData>
  <mergeCells count="5">
    <mergeCell ref="C4:D4"/>
    <mergeCell ref="C5:D5"/>
    <mergeCell ref="E20:F20"/>
    <mergeCell ref="E30:F30"/>
    <mergeCell ref="E32:F32"/>
  </mergeCells>
  <conditionalFormatting sqref="E20:F20">
    <cfRule type="cellIs" dxfId="1" priority="5" operator="equal">
      <formula>1</formula>
    </cfRule>
  </conditionalFormatting>
  <conditionalFormatting sqref="E27:F27">
    <cfRule type="cellIs" dxfId="0" priority="2" operator="between">
      <formula>-0.03</formula>
      <formula>0.03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90D1B-361E-4C9D-A72B-486B342DA4A7}">
  <dimension ref="B1:I28"/>
  <sheetViews>
    <sheetView showGridLines="0" zoomScale="110" zoomScaleNormal="110" workbookViewId="0"/>
  </sheetViews>
  <sheetFormatPr defaultRowHeight="12.75" x14ac:dyDescent="0.2"/>
  <cols>
    <col min="1" max="1" width="4.7109375" style="1" customWidth="1"/>
    <col min="2" max="2" width="39.5703125" style="1" bestFit="1" customWidth="1"/>
    <col min="3" max="4" width="10.7109375" style="1" customWidth="1"/>
    <col min="5" max="7" width="12.7109375" style="1" customWidth="1"/>
    <col min="8" max="8" width="9.140625" style="1"/>
    <col min="9" max="9" width="61.85546875" style="1" bestFit="1" customWidth="1"/>
    <col min="10" max="16384" width="9.140625" style="1"/>
  </cols>
  <sheetData>
    <row r="1" spans="2:9" ht="16.5" customHeight="1" x14ac:dyDescent="0.2"/>
    <row r="2" spans="2:9" ht="16.5" customHeight="1" x14ac:dyDescent="0.2">
      <c r="B2" s="2" t="s">
        <v>32</v>
      </c>
      <c r="C2" s="2"/>
    </row>
    <row r="3" spans="2:9" ht="16.5" customHeight="1" x14ac:dyDescent="0.2"/>
    <row r="4" spans="2:9" ht="16.5" customHeight="1" x14ac:dyDescent="0.2">
      <c r="B4" s="1" t="s">
        <v>0</v>
      </c>
      <c r="C4" s="13"/>
      <c r="D4" s="13"/>
    </row>
    <row r="5" spans="2:9" ht="16.5" customHeight="1" x14ac:dyDescent="0.2">
      <c r="B5" s="1" t="s">
        <v>41</v>
      </c>
      <c r="C5" s="13"/>
      <c r="D5" s="13"/>
    </row>
    <row r="6" spans="2:9" ht="16.5" customHeight="1" x14ac:dyDescent="0.2"/>
    <row r="7" spans="2:9" ht="16.5" customHeight="1" x14ac:dyDescent="0.2">
      <c r="B7" s="2" t="s">
        <v>40</v>
      </c>
      <c r="C7" s="1" t="s">
        <v>6</v>
      </c>
      <c r="D7" s="1" t="s">
        <v>7</v>
      </c>
      <c r="E7" s="4"/>
      <c r="F7" s="4"/>
      <c r="G7" s="12" t="s">
        <v>39</v>
      </c>
    </row>
    <row r="8" spans="2:9" ht="16.5" customHeight="1" x14ac:dyDescent="0.25">
      <c r="B8" s="1" t="s">
        <v>31</v>
      </c>
      <c r="C8"/>
      <c r="D8" s="1" t="s">
        <v>24</v>
      </c>
      <c r="E8" s="20">
        <f>Kompenzace!E32</f>
        <v>0</v>
      </c>
      <c r="F8" s="20"/>
      <c r="G8" s="20"/>
      <c r="I8" s="3"/>
    </row>
    <row r="9" spans="2:9" ht="16.5" customHeight="1" x14ac:dyDescent="0.25">
      <c r="B9" s="1" t="s">
        <v>42</v>
      </c>
      <c r="C9"/>
      <c r="D9" s="1" t="s">
        <v>24</v>
      </c>
      <c r="E9" s="18"/>
      <c r="F9" s="18"/>
      <c r="G9" s="18"/>
      <c r="I9" s="3"/>
    </row>
    <row r="10" spans="2:9" ht="16.5" customHeight="1" x14ac:dyDescent="0.25">
      <c r="B10" s="1" t="s">
        <v>43</v>
      </c>
      <c r="C10"/>
      <c r="D10" s="1" t="s">
        <v>24</v>
      </c>
      <c r="E10" s="18"/>
      <c r="F10" s="18"/>
      <c r="G10" s="18"/>
    </row>
    <row r="11" spans="2:9" ht="16.5" customHeight="1" x14ac:dyDescent="0.3">
      <c r="B11" s="1" t="s">
        <v>44</v>
      </c>
      <c r="C11" s="5" t="s">
        <v>9</v>
      </c>
      <c r="D11" s="1" t="s">
        <v>24</v>
      </c>
      <c r="E11" s="18"/>
      <c r="F11" s="18"/>
      <c r="G11" s="18"/>
    </row>
    <row r="12" spans="2:9" ht="16.5" customHeight="1" x14ac:dyDescent="0.25">
      <c r="B12" s="2" t="s">
        <v>45</v>
      </c>
      <c r="C12"/>
      <c r="D12" s="1" t="s">
        <v>24</v>
      </c>
      <c r="E12" s="19">
        <f>E8-E9-E10-E11</f>
        <v>0</v>
      </c>
      <c r="F12" s="19"/>
      <c r="G12" s="19"/>
      <c r="I12" s="3"/>
    </row>
    <row r="13" spans="2:9" ht="16.5" customHeight="1" x14ac:dyDescent="0.25">
      <c r="B13"/>
    </row>
    <row r="14" spans="2:9" ht="16.5" customHeight="1" x14ac:dyDescent="0.2"/>
    <row r="15" spans="2:9" ht="16.5" customHeight="1" x14ac:dyDescent="0.2"/>
    <row r="16" spans="2:9" ht="16.5" customHeight="1" x14ac:dyDescent="0.2"/>
    <row r="17" ht="16.5" customHeight="1" x14ac:dyDescent="0.2"/>
    <row r="18" ht="16.5" customHeight="1" x14ac:dyDescent="0.2"/>
    <row r="19" ht="16.5" customHeight="1" x14ac:dyDescent="0.2"/>
    <row r="20" ht="16.5" customHeight="1" x14ac:dyDescent="0.2"/>
    <row r="21" ht="16.5" customHeight="1" x14ac:dyDescent="0.2"/>
    <row r="22" ht="16.5" customHeight="1" x14ac:dyDescent="0.2"/>
    <row r="23" ht="16.5" customHeight="1" x14ac:dyDescent="0.2"/>
    <row r="24" ht="16.5" customHeight="1" x14ac:dyDescent="0.2"/>
    <row r="25" ht="16.5" customHeight="1" x14ac:dyDescent="0.2"/>
    <row r="26" ht="16.5" customHeight="1" x14ac:dyDescent="0.2"/>
    <row r="27" ht="16.5" customHeight="1" x14ac:dyDescent="0.2"/>
    <row r="28" ht="16.5" customHeight="1" x14ac:dyDescent="0.2"/>
  </sheetData>
  <mergeCells count="7">
    <mergeCell ref="C4:D4"/>
    <mergeCell ref="C5:D5"/>
    <mergeCell ref="E9:G9"/>
    <mergeCell ref="E12:G12"/>
    <mergeCell ref="E8:G8"/>
    <mergeCell ref="E10:G10"/>
    <mergeCell ref="E11:G11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0DCB2A0CC413428919CD89F624247D" ma:contentTypeVersion="11" ma:contentTypeDescription="Create a new document." ma:contentTypeScope="" ma:versionID="8bf2fe8b2fae7f0f68acc4e87acd74d4">
  <xsd:schema xmlns:xsd="http://www.w3.org/2001/XMLSchema" xmlns:xs="http://www.w3.org/2001/XMLSchema" xmlns:p="http://schemas.microsoft.com/office/2006/metadata/properties" xmlns:ns3="42035247-3802-4360-ad05-080eaac36da7" xmlns:ns4="21d4de28-1642-4051-a02a-216c47e76e4b" targetNamespace="http://schemas.microsoft.com/office/2006/metadata/properties" ma:root="true" ma:fieldsID="14558f198f2f6cfa96ee4f405ff63684" ns3:_="" ns4:_="">
    <xsd:import namespace="42035247-3802-4360-ad05-080eaac36da7"/>
    <xsd:import namespace="21d4de28-1642-4051-a02a-216c47e76e4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35247-3802-4360-ad05-080eaac36d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d4de28-1642-4051-a02a-216c47e76e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6BBE59-6064-4779-BF2E-4EC5B7D5842F}">
  <ds:schemaRefs>
    <ds:schemaRef ds:uri="42035247-3802-4360-ad05-080eaac36da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1d4de28-1642-4051-a02a-216c47e76e4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8537350-6502-458F-812D-9BFAF9C738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4290E3-CC52-47B1-89A1-C8F9BA607D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035247-3802-4360-ad05-080eaac36da7"/>
    <ds:schemaRef ds:uri="21d4de28-1642-4051-a02a-216c47e76e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Kompenzace</vt:lpstr>
      <vt:lpstr>Doplatek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Sestak, Daniel</dc:creator>
  <cp:lastModifiedBy>Sestak, Daniel</cp:lastModifiedBy>
  <dcterms:created xsi:type="dcterms:W3CDTF">2019-10-10T16:06:51Z</dcterms:created>
  <dcterms:modified xsi:type="dcterms:W3CDTF">2020-03-11T15:13:17Z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0x010100CA0DCB2A0CC413428919CD89F624247D</vt:lpwstr>
  </property>
</Properties>
</file>